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Калькулятор" sheetId="1" r:id="rId1"/>
  </sheets>
  <calcPr calcId="125725"/>
</workbook>
</file>

<file path=xl/calcChain.xml><?xml version="1.0" encoding="utf-8"?>
<calcChain xmlns="http://schemas.openxmlformats.org/spreadsheetml/2006/main">
  <c r="G13" i="1"/>
  <c r="F13"/>
  <c r="F14"/>
  <c r="G14"/>
  <c r="G7"/>
  <c r="G8"/>
  <c r="G9"/>
  <c r="G10"/>
  <c r="G11"/>
  <c r="G12"/>
  <c r="G6"/>
  <c r="F8"/>
  <c r="F9"/>
  <c r="F10"/>
  <c r="F11"/>
  <c r="F12"/>
  <c r="F7"/>
  <c r="F6"/>
  <c r="F15" l="1"/>
  <c r="G15"/>
</calcChain>
</file>

<file path=xl/sharedStrings.xml><?xml version="1.0" encoding="utf-8"?>
<sst xmlns="http://schemas.openxmlformats.org/spreadsheetml/2006/main" count="39" uniqueCount="33">
  <si>
    <t>1 система</t>
  </si>
  <si>
    <t>Составление сметы в системе "Гранд-Смета"</t>
  </si>
  <si>
    <t>Спецификация/заявка для сборки системы</t>
  </si>
  <si>
    <t>Составление аксонометрии системы</t>
  </si>
  <si>
    <t>Составление план-схемы системы</t>
  </si>
  <si>
    <t>Черчение архитектурной планировки в формате «Автокад» объекта</t>
  </si>
  <si>
    <t>1м2</t>
  </si>
  <si>
    <t>№</t>
  </si>
  <si>
    <t>Наименование работы</t>
  </si>
  <si>
    <t>Ед. измерения</t>
  </si>
  <si>
    <t>Цена, руб.</t>
  </si>
  <si>
    <t>Введите кол-во</t>
  </si>
  <si>
    <t>Стоимость, руб.</t>
  </si>
  <si>
    <t>Итого, руб.</t>
  </si>
  <si>
    <t>Счет от Поставщика на одну систему</t>
  </si>
  <si>
    <t>Срок выполнения, дней</t>
  </si>
  <si>
    <t>Проектирование ведется при получении от Заказчика исходных данных:</t>
  </si>
  <si>
    <t>архитектурные/дизайн планировки в формате «Автокад» объекта;</t>
  </si>
  <si>
    <t>технические условия на подключение к сетям, инженерно-топографический план,</t>
  </si>
  <si>
    <t xml:space="preserve"> инженерно-геологические изыскания (для объектов, требующих подключение к наружным сетям);</t>
  </si>
  <si>
    <t>технологический проект ресторана/кафе</t>
  </si>
  <si>
    <t>эскиз на плане БТИ с местом расположения существующих систем отопления, водопровода, вентиляции и</t>
  </si>
  <si>
    <t>канализации (для объектов, встроенных в здания другого назначения)</t>
  </si>
  <si>
    <t>Условия оплаты:</t>
  </si>
  <si>
    <t>Выполнение функций технического надзора</t>
  </si>
  <si>
    <t>1 день</t>
  </si>
  <si>
    <t>Аванс - 30% в течении 5 дней, после заключения Договора</t>
  </si>
  <si>
    <t>Аванс - 50% в течении 5 дней, после получения Заказа на электронном носителе</t>
  </si>
  <si>
    <t>Оплата - 20% в течении 5 дней, после получения Заказа на бумажном носителе</t>
  </si>
  <si>
    <t>Функции технического надзора производится авансовым 100% платежем за оговоренный Договором период.</t>
  </si>
  <si>
    <t>Составление паспорта системы после пуско-наладочных работ</t>
  </si>
  <si>
    <t>Калькулятор инженерно-технических решений систем ОВК и ВиК.</t>
  </si>
  <si>
    <t>Расчет системы по техническому заданию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</si>
</sst>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i/>
      <sz val="12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i/>
      <sz val="12"/>
      <color theme="0"/>
      <name val="Arial Cyr"/>
      <charset val="204"/>
    </font>
    <font>
      <u/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0" xfId="1"/>
    <xf numFmtId="0" fontId="4" fillId="0" borderId="0" xfId="1" applyFont="1"/>
    <xf numFmtId="0" fontId="2" fillId="0" borderId="3" xfId="1" applyFill="1" applyBorder="1"/>
    <xf numFmtId="0" fontId="2" fillId="0" borderId="3" xfId="1" applyFill="1" applyBorder="1" applyAlignment="1">
      <alignment horizontal="center"/>
    </xf>
    <xf numFmtId="0" fontId="2" fillId="0" borderId="3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7" xfId="1" applyFill="1" applyBorder="1"/>
    <xf numFmtId="0" fontId="2" fillId="0" borderId="7" xfId="1" applyFill="1" applyBorder="1" applyAlignment="1">
      <alignment horizontal="center"/>
    </xf>
    <xf numFmtId="0" fontId="2" fillId="3" borderId="3" xfId="1" applyFill="1" applyBorder="1" applyAlignment="1">
      <alignment horizontal="center"/>
    </xf>
    <xf numFmtId="0" fontId="2" fillId="0" borderId="5" xfId="1" applyBorder="1" applyAlignment="1">
      <alignment horizontal="center" vertical="center"/>
    </xf>
    <xf numFmtId="0" fontId="2" fillId="0" borderId="6" xfId="1" applyBorder="1"/>
    <xf numFmtId="0" fontId="2" fillId="0" borderId="6" xfId="1" applyBorder="1" applyAlignment="1">
      <alignment horizontal="center"/>
    </xf>
    <xf numFmtId="0" fontId="2" fillId="3" borderId="6" xfId="1" applyFill="1" applyBorder="1" applyAlignment="1">
      <alignment horizontal="center"/>
    </xf>
    <xf numFmtId="0" fontId="2" fillId="0" borderId="6" xfId="1" applyBorder="1" applyAlignment="1">
      <alignment horizontal="center" vertical="center"/>
    </xf>
    <xf numFmtId="0" fontId="2" fillId="3" borderId="7" xfId="1" applyFill="1" applyBorder="1" applyAlignment="1">
      <alignment horizontal="center"/>
    </xf>
    <xf numFmtId="0" fontId="2" fillId="0" borderId="7" xfId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7" fillId="0" borderId="0" xfId="1" applyFont="1"/>
    <xf numFmtId="0" fontId="2" fillId="0" borderId="0" xfId="1" applyBorder="1"/>
    <xf numFmtId="0" fontId="2" fillId="0" borderId="3" xfId="1" applyBorder="1" applyAlignment="1">
      <alignment horizontal="center"/>
    </xf>
    <xf numFmtId="0" fontId="2" fillId="0" borderId="3" xfId="1" applyBorder="1" applyAlignment="1">
      <alignment horizontal="center" vertical="center"/>
    </xf>
    <xf numFmtId="0" fontId="2" fillId="0" borderId="3" xfId="1" applyBorder="1"/>
    <xf numFmtId="0" fontId="2" fillId="0" borderId="0" xfId="1" applyAlignment="1">
      <alignment horizontal="left" indent="1"/>
    </xf>
    <xf numFmtId="0" fontId="2" fillId="0" borderId="0" xfId="1" applyBorder="1" applyAlignment="1">
      <alignment horizontal="left" vertical="center"/>
    </xf>
    <xf numFmtId="0" fontId="2" fillId="0" borderId="0" xfId="1" applyFill="1" applyAlignment="1">
      <alignment horizontal="left" indent="1"/>
    </xf>
    <xf numFmtId="0" fontId="0" fillId="5" borderId="15" xfId="0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indent="1"/>
    </xf>
    <xf numFmtId="0" fontId="0" fillId="6" borderId="11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6" fillId="2" borderId="0" xfId="1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9"/>
  <sheetViews>
    <sheetView tabSelected="1" workbookViewId="0">
      <selection activeCell="E14" sqref="E14"/>
    </sheetView>
  </sheetViews>
  <sheetFormatPr defaultRowHeight="15"/>
  <cols>
    <col min="1" max="1" width="3" bestFit="1" customWidth="1"/>
    <col min="2" max="2" width="61.85546875" bestFit="1" customWidth="1"/>
    <col min="3" max="3" width="14.85546875" bestFit="1" customWidth="1"/>
    <col min="4" max="4" width="14.85546875" customWidth="1"/>
    <col min="5" max="5" width="10.85546875" bestFit="1" customWidth="1"/>
    <col min="6" max="6" width="15.7109375" bestFit="1" customWidth="1"/>
    <col min="7" max="7" width="23.28515625" bestFit="1" customWidth="1"/>
  </cols>
  <sheetData>
    <row r="3" spans="1:7" ht="15.75">
      <c r="A3" s="1"/>
      <c r="B3" s="43" t="s">
        <v>31</v>
      </c>
      <c r="C3" s="43"/>
      <c r="D3" s="43"/>
      <c r="E3" s="43"/>
      <c r="F3" s="43"/>
      <c r="G3" s="43"/>
    </row>
    <row r="4" spans="1:7" ht="16.5" thickBot="1">
      <c r="A4" s="1"/>
      <c r="B4" s="2"/>
      <c r="C4" s="1"/>
      <c r="D4" s="1"/>
      <c r="E4" s="1"/>
    </row>
    <row r="5" spans="1:7" s="6" customFormat="1" ht="15.75" thickBot="1">
      <c r="A5" s="19" t="s">
        <v>7</v>
      </c>
      <c r="B5" s="20" t="s">
        <v>8</v>
      </c>
      <c r="C5" s="20" t="s">
        <v>9</v>
      </c>
      <c r="D5" s="20" t="s">
        <v>11</v>
      </c>
      <c r="E5" s="20" t="s">
        <v>10</v>
      </c>
      <c r="F5" s="21" t="s">
        <v>12</v>
      </c>
      <c r="G5" s="31" t="s">
        <v>15</v>
      </c>
    </row>
    <row r="6" spans="1:7">
      <c r="A6" s="12">
        <v>1</v>
      </c>
      <c r="B6" s="13" t="s">
        <v>32</v>
      </c>
      <c r="C6" s="14" t="s">
        <v>0</v>
      </c>
      <c r="D6" s="15">
        <v>0</v>
      </c>
      <c r="E6" s="16">
        <v>2000</v>
      </c>
      <c r="F6" s="33">
        <f>D6*E6</f>
        <v>0</v>
      </c>
      <c r="G6" s="34">
        <f>D6*1</f>
        <v>0</v>
      </c>
    </row>
    <row r="7" spans="1:7">
      <c r="A7" s="7">
        <v>2</v>
      </c>
      <c r="B7" s="26" t="s">
        <v>2</v>
      </c>
      <c r="C7" s="24" t="s">
        <v>0</v>
      </c>
      <c r="D7" s="11">
        <v>0</v>
      </c>
      <c r="E7" s="25">
        <v>3000</v>
      </c>
      <c r="F7" s="35">
        <f>D7*E7</f>
        <v>0</v>
      </c>
      <c r="G7" s="36">
        <f t="shared" ref="G7:G12" si="0">D7*1</f>
        <v>0</v>
      </c>
    </row>
    <row r="8" spans="1:7">
      <c r="A8" s="7">
        <v>3</v>
      </c>
      <c r="B8" s="26" t="s">
        <v>14</v>
      </c>
      <c r="C8" s="24" t="s">
        <v>0</v>
      </c>
      <c r="D8" s="11">
        <v>0</v>
      </c>
      <c r="E8" s="25">
        <v>2000</v>
      </c>
      <c r="F8" s="35">
        <f>D8*E8</f>
        <v>0</v>
      </c>
      <c r="G8" s="36">
        <f t="shared" si="0"/>
        <v>0</v>
      </c>
    </row>
    <row r="9" spans="1:7">
      <c r="A9" s="7">
        <v>4</v>
      </c>
      <c r="B9" s="26" t="s">
        <v>1</v>
      </c>
      <c r="C9" s="24" t="s">
        <v>0</v>
      </c>
      <c r="D9" s="11">
        <v>0</v>
      </c>
      <c r="E9" s="25">
        <v>3000</v>
      </c>
      <c r="F9" s="35">
        <f t="shared" ref="F9:F12" si="1">D9*E9</f>
        <v>0</v>
      </c>
      <c r="G9" s="36">
        <f t="shared" si="0"/>
        <v>0</v>
      </c>
    </row>
    <row r="10" spans="1:7">
      <c r="A10" s="7">
        <v>5</v>
      </c>
      <c r="B10" s="26" t="s">
        <v>3</v>
      </c>
      <c r="C10" s="24" t="s">
        <v>0</v>
      </c>
      <c r="D10" s="11">
        <v>0</v>
      </c>
      <c r="E10" s="25">
        <v>2000</v>
      </c>
      <c r="F10" s="35">
        <f t="shared" si="1"/>
        <v>0</v>
      </c>
      <c r="G10" s="36">
        <f t="shared" si="0"/>
        <v>0</v>
      </c>
    </row>
    <row r="11" spans="1:7">
      <c r="A11" s="7">
        <v>6</v>
      </c>
      <c r="B11" s="26" t="s">
        <v>4</v>
      </c>
      <c r="C11" s="24" t="s">
        <v>0</v>
      </c>
      <c r="D11" s="11">
        <v>0</v>
      </c>
      <c r="E11" s="25">
        <v>3000</v>
      </c>
      <c r="F11" s="35">
        <f t="shared" si="1"/>
        <v>0</v>
      </c>
      <c r="G11" s="36">
        <f t="shared" si="0"/>
        <v>0</v>
      </c>
    </row>
    <row r="12" spans="1:7">
      <c r="A12" s="7">
        <v>7</v>
      </c>
      <c r="B12" s="26" t="s">
        <v>30</v>
      </c>
      <c r="C12" s="24" t="s">
        <v>0</v>
      </c>
      <c r="D12" s="11">
        <v>0</v>
      </c>
      <c r="E12" s="25">
        <v>5000</v>
      </c>
      <c r="F12" s="35">
        <f t="shared" si="1"/>
        <v>0</v>
      </c>
      <c r="G12" s="36">
        <f t="shared" si="0"/>
        <v>0</v>
      </c>
    </row>
    <row r="13" spans="1:7">
      <c r="A13" s="7">
        <v>8</v>
      </c>
      <c r="B13" s="3" t="s">
        <v>5</v>
      </c>
      <c r="C13" s="4" t="s">
        <v>6</v>
      </c>
      <c r="D13" s="11">
        <v>0</v>
      </c>
      <c r="E13" s="5">
        <v>100</v>
      </c>
      <c r="F13" s="35">
        <f>IF(D13*E13&gt;50000,D13*E13/40+50000,D13*E13)</f>
        <v>0</v>
      </c>
      <c r="G13" s="36">
        <f>IF(D13*0.05&gt;30,D13*0.001+30,D13*0.05)+IF(D13*0.05&lt;1,1-D13*0.05,D13*0.05)+IF(D13&lt;=0,-1,0)</f>
        <v>0</v>
      </c>
    </row>
    <row r="14" spans="1:7" ht="15.75" thickBot="1">
      <c r="A14" s="8">
        <v>9</v>
      </c>
      <c r="B14" s="9" t="s">
        <v>24</v>
      </c>
      <c r="C14" s="10" t="s">
        <v>25</v>
      </c>
      <c r="D14" s="17">
        <v>0</v>
      </c>
      <c r="E14" s="18">
        <v>3000</v>
      </c>
      <c r="F14" s="37">
        <f>D14*E14</f>
        <v>0</v>
      </c>
      <c r="G14" s="38">
        <f>D14</f>
        <v>0</v>
      </c>
    </row>
    <row r="15" spans="1:7" ht="15.75" thickBot="1">
      <c r="A15" s="40" t="s">
        <v>13</v>
      </c>
      <c r="B15" s="41"/>
      <c r="C15" s="41"/>
      <c r="D15" s="41"/>
      <c r="E15" s="42"/>
      <c r="F15" s="30">
        <f>SUM(F6:F14)</f>
        <v>0</v>
      </c>
      <c r="G15" s="39">
        <f>SUM(G6:G14)</f>
        <v>0</v>
      </c>
    </row>
    <row r="17" spans="2:3">
      <c r="B17" s="22" t="s">
        <v>16</v>
      </c>
      <c r="C17" s="23"/>
    </row>
    <row r="18" spans="2:3">
      <c r="B18" s="27" t="s">
        <v>17</v>
      </c>
      <c r="C18" s="23"/>
    </row>
    <row r="19" spans="2:3">
      <c r="B19" s="27" t="s">
        <v>18</v>
      </c>
      <c r="C19" s="23"/>
    </row>
    <row r="20" spans="2:3">
      <c r="B20" s="27" t="s">
        <v>19</v>
      </c>
      <c r="C20" s="23"/>
    </row>
    <row r="21" spans="2:3">
      <c r="B21" s="27" t="s">
        <v>20</v>
      </c>
      <c r="C21" s="23"/>
    </row>
    <row r="22" spans="2:3">
      <c r="B22" s="27" t="s">
        <v>21</v>
      </c>
      <c r="C22" s="23"/>
    </row>
    <row r="23" spans="2:3">
      <c r="B23" s="28" t="s">
        <v>22</v>
      </c>
      <c r="C23" s="23"/>
    </row>
    <row r="25" spans="2:3">
      <c r="B25" s="32" t="s">
        <v>23</v>
      </c>
    </row>
    <row r="26" spans="2:3">
      <c r="B26" s="29" t="s">
        <v>26</v>
      </c>
    </row>
    <row r="27" spans="2:3">
      <c r="B27" s="29" t="s">
        <v>27</v>
      </c>
    </row>
    <row r="28" spans="2:3">
      <c r="B28" s="29" t="s">
        <v>28</v>
      </c>
    </row>
    <row r="29" spans="2:3">
      <c r="B29" s="29" t="s">
        <v>29</v>
      </c>
    </row>
  </sheetData>
  <sheetProtection password="CA9C" sheet="1" objects="1" scenarios="1" formatCells="0" formatColumns="0" formatRows="0" insertColumns="0" insertRows="0" insertHyperlinks="0" deleteColumns="0" deleteRows="0" sort="0" autoFilter="0" pivotTables="0"/>
  <protectedRanges>
    <protectedRange sqref="D6:D14" name="Диапазон1"/>
  </protectedRanges>
  <mergeCells count="2">
    <mergeCell ref="A15:E15"/>
    <mergeCell ref="B3:G3"/>
  </mergeCells>
  <pageMargins left="0.7" right="0.7" top="0.75" bottom="0.75" header="0.3" footer="0.3"/>
  <pageSetup paperSize="9" orientation="portrait" r:id="rId1"/>
  <ignoredErrors>
    <ignoredError sqref="F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2013-02-03T18:48:46Z</dcterms:created>
  <dcterms:modified xsi:type="dcterms:W3CDTF">2013-02-04T15:20:06Z</dcterms:modified>
</cp:coreProperties>
</file>